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4240" windowHeight="12600"/>
  </bookViews>
  <sheets>
    <sheet name="Anexa 1" sheetId="3" r:id="rId1"/>
  </sheets>
  <definedNames>
    <definedName name="_xlnm.Print_Titles" localSheetId="0">'Anexa 1'!$15:$15</definedName>
  </definedNames>
  <calcPr calcId="125725"/>
</workbook>
</file>

<file path=xl/calcChain.xml><?xml version="1.0" encoding="utf-8"?>
<calcChain xmlns="http://schemas.openxmlformats.org/spreadsheetml/2006/main">
  <c r="E48" i="3"/>
  <c r="E39" l="1"/>
  <c r="E40"/>
  <c r="E43"/>
  <c r="E44"/>
  <c r="G42"/>
  <c r="G41" s="1"/>
  <c r="H42"/>
  <c r="H41" s="1"/>
  <c r="F42"/>
  <c r="F41" s="1"/>
  <c r="G38"/>
  <c r="H38"/>
  <c r="H37" s="1"/>
  <c r="H36" s="1"/>
  <c r="F38"/>
  <c r="E38" l="1"/>
  <c r="G37"/>
  <c r="G36" s="1"/>
  <c r="E41"/>
  <c r="F37"/>
  <c r="F36" s="1"/>
  <c r="E42"/>
  <c r="E36" l="1"/>
  <c r="E37"/>
  <c r="G47" l="1"/>
  <c r="G46" s="1"/>
  <c r="G45" s="1"/>
  <c r="H47"/>
  <c r="H46" s="1"/>
  <c r="H45" s="1"/>
  <c r="D63"/>
  <c r="D62" s="1"/>
  <c r="G31"/>
  <c r="G30" s="1"/>
  <c r="H31"/>
  <c r="H30" s="1"/>
  <c r="G32"/>
  <c r="H32"/>
  <c r="F33"/>
  <c r="F32" s="1"/>
  <c r="F31" s="1"/>
  <c r="F30" s="1"/>
  <c r="G33"/>
  <c r="H33"/>
  <c r="E34"/>
  <c r="E35"/>
  <c r="G26"/>
  <c r="H26"/>
  <c r="G23"/>
  <c r="H23"/>
  <c r="E21"/>
  <c r="G18"/>
  <c r="G17" s="1"/>
  <c r="H18"/>
  <c r="H17" s="1"/>
  <c r="F19"/>
  <c r="F18" s="1"/>
  <c r="G19"/>
  <c r="H19"/>
  <c r="F20"/>
  <c r="E20" s="1"/>
  <c r="G20"/>
  <c r="H20"/>
  <c r="E18" l="1"/>
  <c r="F17"/>
  <c r="E17" s="1"/>
  <c r="E19"/>
  <c r="G22"/>
  <c r="G49" s="1"/>
  <c r="E30"/>
  <c r="H22"/>
  <c r="H49" s="1"/>
  <c r="E31"/>
  <c r="E32"/>
  <c r="E33"/>
  <c r="D58" l="1"/>
  <c r="D53"/>
  <c r="E29" l="1"/>
  <c r="D57"/>
  <c r="F28"/>
  <c r="E28" l="1"/>
  <c r="F27"/>
  <c r="E27" s="1"/>
  <c r="E25"/>
  <c r="F24"/>
  <c r="F23" s="1"/>
  <c r="E23" s="1"/>
  <c r="F26" l="1"/>
  <c r="E26" s="1"/>
  <c r="E24"/>
  <c r="D66"/>
  <c r="D65" s="1"/>
  <c r="D51" l="1"/>
  <c r="D52"/>
  <c r="F47"/>
  <c r="E47" l="1"/>
  <c r="F46"/>
  <c r="E46" s="1"/>
  <c r="F45" l="1"/>
  <c r="F22" s="1"/>
  <c r="F49" l="1"/>
  <c r="E22"/>
  <c r="E49" s="1"/>
  <c r="E45"/>
</calcChain>
</file>

<file path=xl/sharedStrings.xml><?xml version="1.0" encoding="utf-8"?>
<sst xmlns="http://schemas.openxmlformats.org/spreadsheetml/2006/main" count="82" uniqueCount="63">
  <si>
    <t>CONSILIUL JUDETEAN ARGES</t>
  </si>
  <si>
    <t>INFLUENTE</t>
  </si>
  <si>
    <t>DENUMIRE INDICATORI</t>
  </si>
  <si>
    <t>COD</t>
  </si>
  <si>
    <t xml:space="preserve">TOTAL CHELTUIELI </t>
  </si>
  <si>
    <t>50.02</t>
  </si>
  <si>
    <t>LA BUGETUL LOCAL PE ANUL 2024</t>
  </si>
  <si>
    <t>PROPUNERE 2024</t>
  </si>
  <si>
    <t xml:space="preserve">DEFICIT </t>
  </si>
  <si>
    <t xml:space="preserve">INFLUENTE </t>
  </si>
  <si>
    <t xml:space="preserve">LA BUGETUL LOCAL PE ANUL 2024 </t>
  </si>
  <si>
    <t xml:space="preserve">Sume utilizate din excedentul bugetului local </t>
  </si>
  <si>
    <t>TOTAL , din care:</t>
  </si>
  <si>
    <t>SECTIUNEA DE DEZVOLTARE</t>
  </si>
  <si>
    <t xml:space="preserve">Cheltuieli de capital </t>
  </si>
  <si>
    <t>AUTORITATI PUBLICE SI ACTIUNI EXTERNE</t>
  </si>
  <si>
    <t>51.02.01.03</t>
  </si>
  <si>
    <t>ANEXA 1</t>
  </si>
  <si>
    <t>TRIM 
II</t>
  </si>
  <si>
    <t>APARARE</t>
  </si>
  <si>
    <t>STRUCTURA TERITORIALA PENTRU PROBLEME SPECIALE ARGES</t>
  </si>
  <si>
    <t>60.02.02</t>
  </si>
  <si>
    <t>TRANSPORTURI</t>
  </si>
  <si>
    <t>84.02</t>
  </si>
  <si>
    <t>60.02</t>
  </si>
  <si>
    <t>70.</t>
  </si>
  <si>
    <t xml:space="preserve">DRUMURI SI PODURI JUDETENE </t>
  </si>
  <si>
    <t>84.02.03.01</t>
  </si>
  <si>
    <t>Sistem de supraveghere pentru bariera auto</t>
  </si>
  <si>
    <t>Sistem antiefractie</t>
  </si>
  <si>
    <t>Sistem monitorizare video TVCI</t>
  </si>
  <si>
    <t xml:space="preserve">Sistem de supraveghere pentru sala de audiente </t>
  </si>
  <si>
    <t>Sistem control acces</t>
  </si>
  <si>
    <r>
      <t>Servicii de proiectare fazele: studii de teren, expertiza tehnica, DALI, PT+DE+CS pentru obiectivul „</t>
    </r>
    <r>
      <rPr>
        <i/>
        <sz val="12"/>
        <color theme="1"/>
        <rFont val="Times New Roman"/>
        <family val="1"/>
        <charset val="238"/>
      </rPr>
      <t>Modernizare DJ 731C Vedea (Izvoru de Jos) – Cocu, km 7+314 – 11+914, L=4,6 km, COMUNELE Vedea si Cocu, judetul Arges</t>
    </r>
    <r>
      <rPr>
        <sz val="12"/>
        <color theme="1"/>
        <rFont val="Times New Roman"/>
        <family val="1"/>
        <charset val="238"/>
      </rPr>
      <t>”</t>
    </r>
  </si>
  <si>
    <r>
      <t>Servicii de verificare tehnica a documentatiei aferenta obiectivului de investitii „</t>
    </r>
    <r>
      <rPr>
        <i/>
        <sz val="12"/>
        <color theme="1"/>
        <rFont val="Times New Roman"/>
        <family val="1"/>
        <charset val="238"/>
      </rPr>
      <t>Cresterea eficientei energetice – Centrul Scolar de  Educatie Incluziva Sfantul Stelian, corp C1, Costesti, Judetul Arges</t>
    </r>
    <r>
      <rPr>
        <sz val="12"/>
        <color theme="1"/>
        <rFont val="Times New Roman"/>
        <family val="1"/>
        <charset val="238"/>
      </rPr>
      <t>”</t>
    </r>
  </si>
  <si>
    <t>SUBVENTII</t>
  </si>
  <si>
    <t>.00.17</t>
  </si>
  <si>
    <t>Subventii de la bugetul de stat</t>
  </si>
  <si>
    <t>Subv pt.fin aparatura medicala si echip comunic urgenta in sanatate</t>
  </si>
  <si>
    <t>42.02.16.01</t>
  </si>
  <si>
    <t>SANATATE</t>
  </si>
  <si>
    <t xml:space="preserve">SPITALE </t>
  </si>
  <si>
    <t>66.02.06</t>
  </si>
  <si>
    <t>Transferuri de capital - pt fin investitiilor la spitale</t>
  </si>
  <si>
    <t>51.02.12</t>
  </si>
  <si>
    <t>Transferuri pt fin chelt de capital din domeniul sanatatii</t>
  </si>
  <si>
    <t>51.02.28</t>
  </si>
  <si>
    <t>VENITURI - TOTAL</t>
  </si>
  <si>
    <t>TRIM 
III</t>
  </si>
  <si>
    <t>TRIM 
IV</t>
  </si>
  <si>
    <t xml:space="preserve">SPITALUL DE BOLI CRONICE SI GERIATRIE "CONSTANTIN BALACEANU STOLNICI" STEFANESTI </t>
  </si>
  <si>
    <t xml:space="preserve">Cofinantare aparatura medicala </t>
  </si>
  <si>
    <t xml:space="preserve">ASIGURARI SI ASIST. SOCIALA </t>
  </si>
  <si>
    <t>SECTIUNEA DE FUNCTIONARE</t>
  </si>
  <si>
    <t>Plati efectuate in anii precedenti si recuperate in anul curent</t>
  </si>
  <si>
    <t>85.01</t>
  </si>
  <si>
    <t>68.02.06</t>
  </si>
  <si>
    <t>Cheltuieli  cu bunuri si servicii</t>
  </si>
  <si>
    <t xml:space="preserve">mii lei </t>
  </si>
  <si>
    <t>68.02.05</t>
  </si>
  <si>
    <t xml:space="preserve"> DIRECTIA GENERALA DE ASISTENTA SOCIALA SI PROTECTIA COPILULUI ARGES- ASISTENTA SOCIALA PENTRU FAMILIE SI COPII</t>
  </si>
  <si>
    <t xml:space="preserve">DIRECTIA GENERALA DE ASISTENTA SOCIALA SI PROTECTIE SOCIALA - ASISTENTA SOCIALA IN CAZ DE BOLI SI INVALIDITATE </t>
  </si>
  <si>
    <t>La Hot. CJ.1nr.15/09.04.2024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</si>
</sst>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u/>
      <sz val="14"/>
      <name val="Arial"/>
      <family val="2"/>
      <charset val="238"/>
    </font>
    <font>
      <b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1"/>
      <color rgb="FF006100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Times New Roman"/>
      <family val="1"/>
    </font>
    <font>
      <b/>
      <sz val="11"/>
      <color theme="1"/>
      <name val="Times New Roman"/>
      <family val="1"/>
      <charset val="238"/>
    </font>
    <font>
      <sz val="14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00B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8" fillId="4" borderId="0" applyNumberFormat="0" applyBorder="0" applyAlignment="0" applyProtection="0"/>
    <xf numFmtId="0" fontId="12" fillId="0" borderId="0"/>
    <xf numFmtId="0" fontId="11" fillId="0" borderId="0"/>
    <xf numFmtId="0" fontId="13" fillId="0" borderId="0"/>
  </cellStyleXfs>
  <cellXfs count="84">
    <xf numFmtId="0" fontId="0" fillId="0" borderId="0" xfId="0"/>
    <xf numFmtId="0" fontId="1" fillId="0" borderId="0" xfId="0" applyFont="1" applyFill="1"/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/>
    <xf numFmtId="0" fontId="9" fillId="0" borderId="0" xfId="0" applyFont="1"/>
    <xf numFmtId="0" fontId="6" fillId="0" borderId="0" xfId="0" applyFont="1" applyFill="1"/>
    <xf numFmtId="0" fontId="6" fillId="2" borderId="0" xfId="0" applyFont="1" applyFill="1" applyAlignment="1">
      <alignment horizontal="left"/>
    </xf>
    <xf numFmtId="0" fontId="7" fillId="0" borderId="0" xfId="0" applyFont="1" applyFill="1"/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7" fillId="0" borderId="0" xfId="0" applyFont="1" applyFill="1" applyBorder="1"/>
    <xf numFmtId="0" fontId="7" fillId="0" borderId="0" xfId="0" applyFont="1" applyFill="1" applyBorder="1" applyAlignment="1">
      <alignment horizontal="right"/>
    </xf>
    <xf numFmtId="0" fontId="6" fillId="2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4" fontId="6" fillId="5" borderId="1" xfId="0" applyNumberFormat="1" applyFont="1" applyFill="1" applyBorder="1" applyAlignment="1">
      <alignment horizontal="right" vertical="center" wrapText="1"/>
    </xf>
    <xf numFmtId="0" fontId="6" fillId="5" borderId="1" xfId="1" applyFont="1" applyFill="1" applyBorder="1" applyAlignment="1">
      <alignment horizontal="center" wrapText="1"/>
    </xf>
    <xf numFmtId="2" fontId="6" fillId="5" borderId="1" xfId="1" applyNumberFormat="1" applyFont="1" applyFill="1" applyBorder="1" applyAlignment="1">
      <alignment horizontal="center" wrapText="1"/>
    </xf>
    <xf numFmtId="0" fontId="1" fillId="0" borderId="2" xfId="0" applyFont="1" applyFill="1" applyBorder="1" applyAlignment="1">
      <alignment wrapText="1"/>
    </xf>
    <xf numFmtId="0" fontId="6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14" fillId="7" borderId="1" xfId="0" applyFont="1" applyFill="1" applyBorder="1"/>
    <xf numFmtId="0" fontId="14" fillId="7" borderId="1" xfId="0" applyFont="1" applyFill="1" applyBorder="1" applyAlignment="1">
      <alignment horizontal="center"/>
    </xf>
    <xf numFmtId="4" fontId="9" fillId="0" borderId="1" xfId="0" applyNumberFormat="1" applyFont="1" applyBorder="1" applyAlignment="1">
      <alignment horizontal="right"/>
    </xf>
    <xf numFmtId="4" fontId="15" fillId="7" borderId="1" xfId="0" applyNumberFormat="1" applyFont="1" applyFill="1" applyBorder="1" applyAlignment="1">
      <alignment horizontal="right"/>
    </xf>
    <xf numFmtId="0" fontId="15" fillId="8" borderId="1" xfId="0" applyFont="1" applyFill="1" applyBorder="1"/>
    <xf numFmtId="0" fontId="4" fillId="0" borderId="0" xfId="0" applyFont="1" applyFill="1" applyAlignment="1"/>
    <xf numFmtId="0" fontId="0" fillId="0" borderId="0" xfId="0" applyAlignment="1">
      <alignment horizontal="center"/>
    </xf>
    <xf numFmtId="0" fontId="2" fillId="0" borderId="0" xfId="0" applyFont="1" applyFill="1" applyAlignment="1">
      <alignment horizontal="right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right"/>
    </xf>
    <xf numFmtId="0" fontId="14" fillId="2" borderId="1" xfId="0" applyFont="1" applyFill="1" applyBorder="1" applyAlignment="1">
      <alignment wrapText="1"/>
    </xf>
    <xf numFmtId="0" fontId="14" fillId="2" borderId="1" xfId="0" applyFont="1" applyFill="1" applyBorder="1" applyAlignment="1">
      <alignment horizontal="center"/>
    </xf>
    <xf numFmtId="4" fontId="9" fillId="0" borderId="1" xfId="0" applyNumberFormat="1" applyFont="1" applyBorder="1"/>
    <xf numFmtId="0" fontId="5" fillId="3" borderId="0" xfId="0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right" vertical="center" wrapText="1"/>
    </xf>
    <xf numFmtId="0" fontId="5" fillId="7" borderId="1" xfId="0" applyFont="1" applyFill="1" applyBorder="1"/>
    <xf numFmtId="0" fontId="5" fillId="7" borderId="1" xfId="0" applyFont="1" applyFill="1" applyBorder="1" applyAlignment="1">
      <alignment horizontal="center"/>
    </xf>
    <xf numFmtId="0" fontId="5" fillId="2" borderId="1" xfId="0" applyFont="1" applyFill="1" applyBorder="1"/>
    <xf numFmtId="2" fontId="6" fillId="2" borderId="1" xfId="1" applyNumberFormat="1" applyFont="1" applyFill="1" applyBorder="1" applyAlignment="1">
      <alignment horizontal="center" wrapText="1"/>
    </xf>
    <xf numFmtId="0" fontId="7" fillId="2" borderId="1" xfId="1" applyFont="1" applyFill="1" applyBorder="1" applyAlignment="1">
      <alignment horizontal="left" wrapText="1"/>
    </xf>
    <xf numFmtId="0" fontId="5" fillId="6" borderId="1" xfId="0" applyFont="1" applyFill="1" applyBorder="1"/>
    <xf numFmtId="0" fontId="10" fillId="6" borderId="1" xfId="0" applyFont="1" applyFill="1" applyBorder="1" applyAlignment="1">
      <alignment horizontal="center"/>
    </xf>
    <xf numFmtId="4" fontId="6" fillId="7" borderId="1" xfId="0" applyNumberFormat="1" applyFont="1" applyFill="1" applyBorder="1" applyAlignment="1">
      <alignment horizontal="right" vertical="center" wrapText="1"/>
    </xf>
    <xf numFmtId="2" fontId="7" fillId="2" borderId="1" xfId="0" applyNumberFormat="1" applyFont="1" applyFill="1" applyBorder="1"/>
    <xf numFmtId="2" fontId="7" fillId="7" borderId="1" xfId="0" applyNumberFormat="1" applyFont="1" applyFill="1" applyBorder="1"/>
    <xf numFmtId="4" fontId="9" fillId="7" borderId="1" xfId="0" applyNumberFormat="1" applyFont="1" applyFill="1" applyBorder="1"/>
    <xf numFmtId="4" fontId="6" fillId="2" borderId="1" xfId="0" applyNumberFormat="1" applyFont="1" applyFill="1" applyBorder="1" applyAlignment="1">
      <alignment horizontal="right"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4" fontId="6" fillId="8" borderId="1" xfId="0" applyNumberFormat="1" applyFont="1" applyFill="1" applyBorder="1" applyAlignment="1">
      <alignment horizontal="right" vertical="center" wrapText="1"/>
    </xf>
    <xf numFmtId="0" fontId="6" fillId="9" borderId="1" xfId="0" applyFont="1" applyFill="1" applyBorder="1"/>
    <xf numFmtId="2" fontId="6" fillId="9" borderId="1" xfId="0" applyNumberFormat="1" applyFont="1" applyFill="1" applyBorder="1"/>
    <xf numFmtId="0" fontId="5" fillId="6" borderId="1" xfId="0" applyFont="1" applyFill="1" applyBorder="1" applyAlignment="1">
      <alignment wrapText="1"/>
    </xf>
    <xf numFmtId="0" fontId="5" fillId="6" borderId="1" xfId="0" applyFont="1" applyFill="1" applyBorder="1" applyAlignment="1">
      <alignment horizontal="center"/>
    </xf>
    <xf numFmtId="0" fontId="18" fillId="0" borderId="1" xfId="0" applyFont="1" applyBorder="1"/>
    <xf numFmtId="0" fontId="17" fillId="0" borderId="1" xfId="0" applyFont="1" applyBorder="1" applyAlignment="1">
      <alignment wrapText="1"/>
    </xf>
    <xf numFmtId="0" fontId="17" fillId="0" borderId="1" xfId="0" applyFont="1" applyBorder="1"/>
    <xf numFmtId="0" fontId="1" fillId="0" borderId="4" xfId="0" applyFont="1" applyFill="1" applyBorder="1" applyAlignment="1">
      <alignment wrapText="1"/>
    </xf>
    <xf numFmtId="0" fontId="5" fillId="0" borderId="1" xfId="0" applyFont="1" applyFill="1" applyBorder="1"/>
    <xf numFmtId="0" fontId="10" fillId="0" borderId="1" xfId="0" applyFont="1" applyFill="1" applyBorder="1"/>
    <xf numFmtId="0" fontId="10" fillId="0" borderId="1" xfId="0" applyFont="1" applyFill="1" applyBorder="1" applyAlignment="1">
      <alignment wrapText="1"/>
    </xf>
    <xf numFmtId="0" fontId="0" fillId="0" borderId="1" xfId="0" applyBorder="1"/>
    <xf numFmtId="4" fontId="6" fillId="2" borderId="2" xfId="0" applyNumberFormat="1" applyFont="1" applyFill="1" applyBorder="1" applyAlignment="1">
      <alignment horizontal="right" vertical="center" wrapText="1"/>
    </xf>
    <xf numFmtId="0" fontId="15" fillId="0" borderId="1" xfId="0" applyFont="1" applyBorder="1" applyAlignment="1">
      <alignment wrapText="1"/>
    </xf>
    <xf numFmtId="0" fontId="5" fillId="0" borderId="1" xfId="0" applyFont="1" applyFill="1" applyBorder="1" applyAlignment="1">
      <alignment horizontal="center"/>
    </xf>
    <xf numFmtId="4" fontId="6" fillId="6" borderId="1" xfId="0" applyNumberFormat="1" applyFont="1" applyFill="1" applyBorder="1" applyAlignment="1">
      <alignment horizontal="right" vertical="center" wrapText="1"/>
    </xf>
    <xf numFmtId="0" fontId="6" fillId="5" borderId="2" xfId="0" applyFont="1" applyFill="1" applyBorder="1" applyAlignment="1">
      <alignment horizontal="center" vertical="center"/>
    </xf>
    <xf numFmtId="4" fontId="6" fillId="5" borderId="2" xfId="0" applyNumberFormat="1" applyFont="1" applyFill="1" applyBorder="1" applyAlignment="1">
      <alignment horizontal="right" vertical="center" wrapText="1"/>
    </xf>
    <xf numFmtId="0" fontId="5" fillId="3" borderId="1" xfId="0" applyFont="1" applyFill="1" applyBorder="1"/>
    <xf numFmtId="0" fontId="6" fillId="3" borderId="2" xfId="0" applyFont="1" applyFill="1" applyBorder="1" applyAlignment="1">
      <alignment horizontal="center" vertical="center"/>
    </xf>
    <xf numFmtId="4" fontId="6" fillId="3" borderId="2" xfId="0" applyNumberFormat="1" applyFont="1" applyFill="1" applyBorder="1" applyAlignment="1">
      <alignment horizontal="right" vertical="center" wrapText="1"/>
    </xf>
    <xf numFmtId="4" fontId="9" fillId="5" borderId="1" xfId="0" applyNumberFormat="1" applyFont="1" applyFill="1" applyBorder="1" applyAlignment="1">
      <alignment horizontal="right"/>
    </xf>
    <xf numFmtId="4" fontId="9" fillId="3" borderId="1" xfId="0" applyNumberFormat="1" applyFont="1" applyFill="1" applyBorder="1" applyAlignment="1">
      <alignment horizontal="right"/>
    </xf>
    <xf numFmtId="0" fontId="6" fillId="0" borderId="0" xfId="0" applyFont="1" applyFill="1" applyAlignment="1">
      <alignment horizontal="right"/>
    </xf>
    <xf numFmtId="0" fontId="6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Fill="1" applyAlignment="1">
      <alignment horizontal="center"/>
    </xf>
    <xf numFmtId="0" fontId="16" fillId="0" borderId="0" xfId="0" applyFont="1" applyAlignment="1">
      <alignment horizontal="center"/>
    </xf>
  </cellXfs>
  <cellStyles count="5">
    <cellStyle name="Good" xfId="1" builtinId="26"/>
    <cellStyle name="Normal" xfId="0" builtinId="0"/>
    <cellStyle name="Normal 3" xfId="2"/>
    <cellStyle name="Normal 3 2 2" xfId="3"/>
    <cellStyle name="Normal 5 4" xfId="4"/>
  </cellStyles>
  <dxfs count="0"/>
  <tableStyles count="0" defaultTableStyle="TableStyleMedium9" defaultPivotStyle="PivotStyleLight16"/>
  <colors>
    <mruColors>
      <color rgb="FF339933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7"/>
  <sheetViews>
    <sheetView tabSelected="1" topLeftCell="B1" zoomScaleNormal="100" workbookViewId="0">
      <selection activeCell="O18" sqref="O18"/>
    </sheetView>
  </sheetViews>
  <sheetFormatPr defaultRowHeight="15"/>
  <cols>
    <col min="1" max="1" width="4.140625" hidden="1" customWidth="1"/>
    <col min="2" max="2" width="3" customWidth="1"/>
    <col min="3" max="3" width="47" style="4" customWidth="1"/>
    <col min="4" max="4" width="11.7109375" style="4" customWidth="1"/>
    <col min="5" max="5" width="12.7109375" style="4" customWidth="1"/>
    <col min="6" max="6" width="9.5703125" style="4" customWidth="1"/>
    <col min="7" max="7" width="9.7109375" bestFit="1" customWidth="1"/>
    <col min="8" max="8" width="9.28515625" bestFit="1" customWidth="1"/>
  </cols>
  <sheetData>
    <row r="1" spans="1:8">
      <c r="A1" s="1"/>
      <c r="B1" s="1"/>
      <c r="C1" s="5" t="s">
        <v>0</v>
      </c>
      <c r="D1" s="5"/>
      <c r="E1" s="6"/>
      <c r="F1" s="6" t="s">
        <v>17</v>
      </c>
    </row>
    <row r="2" spans="1:8" ht="18">
      <c r="A2" s="2"/>
      <c r="B2" s="2"/>
      <c r="C2" s="78"/>
      <c r="D2" s="78"/>
      <c r="F2" s="7" t="s">
        <v>62</v>
      </c>
    </row>
    <row r="3" spans="1:8" ht="18">
      <c r="A3" s="2"/>
      <c r="B3" s="2"/>
      <c r="C3" s="19"/>
      <c r="D3" s="19"/>
      <c r="F3" s="8"/>
    </row>
    <row r="4" spans="1:8" ht="18">
      <c r="A4" s="2"/>
      <c r="B4" s="2"/>
      <c r="C4" s="19"/>
      <c r="D4" s="19"/>
      <c r="E4" s="9"/>
      <c r="F4" s="9"/>
    </row>
    <row r="5" spans="1:8" ht="18">
      <c r="A5" s="29" t="s">
        <v>1</v>
      </c>
      <c r="B5" s="29"/>
      <c r="C5" s="80" t="s">
        <v>9</v>
      </c>
      <c r="D5" s="81"/>
      <c r="E5" s="81"/>
      <c r="F5" s="81"/>
    </row>
    <row r="6" spans="1:8" ht="18">
      <c r="A6" s="29"/>
      <c r="B6" s="29"/>
      <c r="C6" s="23"/>
      <c r="D6" s="30"/>
      <c r="E6" s="30"/>
      <c r="F6" s="30"/>
    </row>
    <row r="7" spans="1:8" ht="18.75">
      <c r="A7" s="31" t="s">
        <v>6</v>
      </c>
      <c r="B7" s="31"/>
      <c r="C7" s="82" t="s">
        <v>10</v>
      </c>
      <c r="D7" s="83"/>
      <c r="E7" s="83"/>
      <c r="F7" s="83"/>
    </row>
    <row r="8" spans="1:8" ht="15.75">
      <c r="A8" s="20"/>
      <c r="B8" s="20"/>
      <c r="C8" s="20"/>
      <c r="D8" s="20"/>
      <c r="E8" s="20"/>
      <c r="F8" s="20"/>
    </row>
    <row r="9" spans="1:8" ht="15.75">
      <c r="A9" s="20"/>
      <c r="B9" s="20"/>
      <c r="C9" s="20"/>
      <c r="D9" s="20"/>
      <c r="E9" s="20"/>
      <c r="F9" s="20"/>
    </row>
    <row r="10" spans="1:8" ht="13.5" customHeight="1">
      <c r="A10" s="20"/>
      <c r="B10" s="20"/>
      <c r="C10" s="20"/>
      <c r="D10" s="20"/>
      <c r="E10" s="20"/>
      <c r="F10" s="20"/>
      <c r="H10" t="s">
        <v>58</v>
      </c>
    </row>
    <row r="11" spans="1:8" ht="15.75" hidden="1">
      <c r="A11" s="20"/>
      <c r="B11" s="20"/>
      <c r="C11" s="20"/>
      <c r="D11" s="20"/>
      <c r="E11" s="20"/>
      <c r="F11" s="20"/>
    </row>
    <row r="12" spans="1:8" ht="15.75" hidden="1">
      <c r="A12" s="20"/>
      <c r="B12" s="20"/>
      <c r="C12" s="20"/>
      <c r="D12" s="20"/>
      <c r="E12" s="20"/>
      <c r="F12" s="20"/>
    </row>
    <row r="13" spans="1:8" ht="15" hidden="1" customHeight="1">
      <c r="A13" s="3"/>
      <c r="B13" s="3"/>
      <c r="C13" s="79"/>
      <c r="D13" s="79"/>
      <c r="E13" s="79"/>
      <c r="F13" s="21"/>
    </row>
    <row r="14" spans="1:8" hidden="1">
      <c r="A14" s="3"/>
      <c r="B14" s="3"/>
      <c r="C14" s="10"/>
      <c r="D14" s="11"/>
      <c r="E14" s="8"/>
      <c r="F14" s="8"/>
    </row>
    <row r="15" spans="1:8" ht="33.75" customHeight="1">
      <c r="A15" s="3"/>
      <c r="B15" s="3"/>
      <c r="C15" s="32" t="s">
        <v>2</v>
      </c>
      <c r="D15" s="34" t="s">
        <v>3</v>
      </c>
      <c r="E15" s="33" t="s">
        <v>7</v>
      </c>
      <c r="F15" s="33" t="s">
        <v>18</v>
      </c>
      <c r="G15" s="33" t="s">
        <v>48</v>
      </c>
      <c r="H15" s="33" t="s">
        <v>49</v>
      </c>
    </row>
    <row r="16" spans="1:8" ht="29.25" hidden="1" customHeight="1">
      <c r="A16" s="18"/>
      <c r="B16" s="3"/>
      <c r="C16" s="22"/>
      <c r="D16" s="22"/>
      <c r="E16" s="12"/>
      <c r="F16" s="12"/>
      <c r="G16" s="66"/>
      <c r="H16" s="66"/>
    </row>
    <row r="17" spans="1:8" ht="29.25" customHeight="1">
      <c r="A17" s="62"/>
      <c r="B17" s="3"/>
      <c r="C17" s="71" t="s">
        <v>47</v>
      </c>
      <c r="D17" s="71"/>
      <c r="E17" s="72">
        <f>F17+G17+H17</f>
        <v>7245</v>
      </c>
      <c r="F17" s="76">
        <f t="shared" ref="F17:G17" si="0">F18</f>
        <v>0</v>
      </c>
      <c r="G17" s="76">
        <f t="shared" si="0"/>
        <v>1500</v>
      </c>
      <c r="H17" s="76">
        <f>H18</f>
        <v>5745</v>
      </c>
    </row>
    <row r="18" spans="1:8" ht="29.25" customHeight="1">
      <c r="A18" s="62"/>
      <c r="B18" s="3"/>
      <c r="C18" s="73" t="s">
        <v>13</v>
      </c>
      <c r="D18" s="74"/>
      <c r="E18" s="75">
        <f t="shared" ref="E18:E21" si="1">F18+G18+H18</f>
        <v>7245</v>
      </c>
      <c r="F18" s="77">
        <f t="shared" ref="F18:G18" si="2">F19</f>
        <v>0</v>
      </c>
      <c r="G18" s="77">
        <f t="shared" si="2"/>
        <v>1500</v>
      </c>
      <c r="H18" s="77">
        <f>H19</f>
        <v>5745</v>
      </c>
    </row>
    <row r="19" spans="1:8" ht="29.25" customHeight="1">
      <c r="A19" s="62"/>
      <c r="B19" s="3"/>
      <c r="C19" s="63" t="s">
        <v>35</v>
      </c>
      <c r="D19" s="13" t="s">
        <v>36</v>
      </c>
      <c r="E19" s="67">
        <f t="shared" si="1"/>
        <v>7245</v>
      </c>
      <c r="F19" s="26">
        <f t="shared" ref="F19:G19" si="3">F20</f>
        <v>0</v>
      </c>
      <c r="G19" s="26">
        <f t="shared" si="3"/>
        <v>1500</v>
      </c>
      <c r="H19" s="26">
        <f>H20</f>
        <v>5745</v>
      </c>
    </row>
    <row r="20" spans="1:8" ht="21.75" customHeight="1">
      <c r="A20" s="62"/>
      <c r="B20" s="3"/>
      <c r="C20" s="64" t="s">
        <v>37</v>
      </c>
      <c r="D20" s="13">
        <v>42.02</v>
      </c>
      <c r="E20" s="67">
        <f t="shared" si="1"/>
        <v>7245</v>
      </c>
      <c r="F20" s="26">
        <f t="shared" ref="F20:G20" si="4">F21</f>
        <v>0</v>
      </c>
      <c r="G20" s="26">
        <f t="shared" si="4"/>
        <v>1500</v>
      </c>
      <c r="H20" s="26">
        <f>H21</f>
        <v>5745</v>
      </c>
    </row>
    <row r="21" spans="1:8" ht="29.25" customHeight="1">
      <c r="A21" s="62"/>
      <c r="B21" s="3"/>
      <c r="C21" s="65" t="s">
        <v>38</v>
      </c>
      <c r="D21" s="13" t="s">
        <v>39</v>
      </c>
      <c r="E21" s="67">
        <f t="shared" si="1"/>
        <v>7245</v>
      </c>
      <c r="F21" s="67">
        <v>0</v>
      </c>
      <c r="G21" s="26">
        <v>1500</v>
      </c>
      <c r="H21" s="26">
        <v>5745</v>
      </c>
    </row>
    <row r="22" spans="1:8" ht="30" customHeight="1">
      <c r="A22" s="14"/>
      <c r="B22" s="3"/>
      <c r="C22" s="16" t="s">
        <v>4</v>
      </c>
      <c r="D22" s="17" t="s">
        <v>5</v>
      </c>
      <c r="E22" s="15">
        <f>F22+G22+H22</f>
        <v>8410</v>
      </c>
      <c r="F22" s="15">
        <f>F45+F23+F26+F30</f>
        <v>352</v>
      </c>
      <c r="G22" s="15">
        <f>G45+G23+G26+G30</f>
        <v>1667</v>
      </c>
      <c r="H22" s="15">
        <f>H45+H23+H26+H30</f>
        <v>6391</v>
      </c>
    </row>
    <row r="23" spans="1:8" ht="30" customHeight="1">
      <c r="A23" s="39"/>
      <c r="B23" s="3"/>
      <c r="C23" s="41" t="s">
        <v>15</v>
      </c>
      <c r="D23" s="42" t="s">
        <v>16</v>
      </c>
      <c r="E23" s="48">
        <f>F23</f>
        <v>38</v>
      </c>
      <c r="F23" s="48">
        <f>F24</f>
        <v>38</v>
      </c>
      <c r="G23" s="48">
        <f t="shared" ref="G23:H23" si="5">G24</f>
        <v>0</v>
      </c>
      <c r="H23" s="48">
        <f t="shared" si="5"/>
        <v>0</v>
      </c>
    </row>
    <row r="24" spans="1:8" ht="19.5" customHeight="1">
      <c r="A24" s="39"/>
      <c r="B24" s="3"/>
      <c r="C24" s="43" t="s">
        <v>13</v>
      </c>
      <c r="D24" s="44"/>
      <c r="E24" s="40">
        <f t="shared" ref="E24:E29" si="6">F24</f>
        <v>38</v>
      </c>
      <c r="F24" s="40">
        <f>F25</f>
        <v>38</v>
      </c>
      <c r="G24" s="38">
        <v>0</v>
      </c>
      <c r="H24" s="38">
        <v>0</v>
      </c>
    </row>
    <row r="25" spans="1:8" ht="18" customHeight="1">
      <c r="A25" s="39"/>
      <c r="B25" s="3"/>
      <c r="C25" s="45" t="s">
        <v>14</v>
      </c>
      <c r="D25" s="44" t="s">
        <v>25</v>
      </c>
      <c r="E25" s="40">
        <f t="shared" si="6"/>
        <v>38</v>
      </c>
      <c r="F25" s="40">
        <v>38</v>
      </c>
      <c r="G25" s="38">
        <v>0</v>
      </c>
      <c r="H25" s="38">
        <v>0</v>
      </c>
    </row>
    <row r="26" spans="1:8" ht="21.75" customHeight="1">
      <c r="A26" s="39"/>
      <c r="B26" s="3"/>
      <c r="C26" s="41" t="s">
        <v>19</v>
      </c>
      <c r="D26" s="42" t="s">
        <v>24</v>
      </c>
      <c r="E26" s="48">
        <f t="shared" si="6"/>
        <v>14</v>
      </c>
      <c r="F26" s="48">
        <f>F27</f>
        <v>14</v>
      </c>
      <c r="G26" s="48">
        <f t="shared" ref="G26:H26" si="7">G27</f>
        <v>0</v>
      </c>
      <c r="H26" s="48">
        <f t="shared" si="7"/>
        <v>0</v>
      </c>
    </row>
    <row r="27" spans="1:8" ht="35.25" customHeight="1">
      <c r="A27" s="39"/>
      <c r="B27" s="3"/>
      <c r="C27" s="57" t="s">
        <v>20</v>
      </c>
      <c r="D27" s="58" t="s">
        <v>21</v>
      </c>
      <c r="E27" s="40">
        <f t="shared" si="6"/>
        <v>14</v>
      </c>
      <c r="F27" s="40">
        <f>F28</f>
        <v>14</v>
      </c>
      <c r="G27" s="38">
        <v>0</v>
      </c>
      <c r="H27" s="38">
        <v>0</v>
      </c>
    </row>
    <row r="28" spans="1:8" ht="22.5" customHeight="1">
      <c r="A28" s="39"/>
      <c r="B28" s="3"/>
      <c r="C28" s="43" t="s">
        <v>13</v>
      </c>
      <c r="D28" s="44"/>
      <c r="E28" s="40">
        <f t="shared" si="6"/>
        <v>14</v>
      </c>
      <c r="F28" s="40">
        <f>F29</f>
        <v>14</v>
      </c>
      <c r="G28" s="38">
        <v>0</v>
      </c>
      <c r="H28" s="38">
        <v>0</v>
      </c>
    </row>
    <row r="29" spans="1:8" ht="18" customHeight="1">
      <c r="A29" s="39"/>
      <c r="B29" s="3"/>
      <c r="C29" s="45" t="s">
        <v>14</v>
      </c>
      <c r="D29" s="44" t="s">
        <v>25</v>
      </c>
      <c r="E29" s="40">
        <f t="shared" si="6"/>
        <v>14</v>
      </c>
      <c r="F29" s="40">
        <v>14</v>
      </c>
      <c r="G29" s="38">
        <v>0</v>
      </c>
      <c r="H29" s="38">
        <v>0</v>
      </c>
    </row>
    <row r="30" spans="1:8" ht="18" customHeight="1">
      <c r="A30" s="39"/>
      <c r="B30" s="3"/>
      <c r="C30" s="41" t="s">
        <v>40</v>
      </c>
      <c r="D30" s="42">
        <v>66.02</v>
      </c>
      <c r="E30" s="48">
        <f>F30+G30+H30</f>
        <v>8058</v>
      </c>
      <c r="F30" s="51">
        <f t="shared" ref="F30:G30" si="8">F31</f>
        <v>0</v>
      </c>
      <c r="G30" s="51">
        <f t="shared" si="8"/>
        <v>1667</v>
      </c>
      <c r="H30" s="51">
        <f>H31</f>
        <v>6391</v>
      </c>
    </row>
    <row r="31" spans="1:8" ht="18" customHeight="1">
      <c r="A31" s="39"/>
      <c r="B31" s="3"/>
      <c r="C31" s="46" t="s">
        <v>41</v>
      </c>
      <c r="D31" s="47" t="s">
        <v>42</v>
      </c>
      <c r="E31" s="48">
        <f t="shared" ref="E31:E44" si="9">F31+G31+H31</f>
        <v>8058</v>
      </c>
      <c r="F31" s="51">
        <f t="shared" ref="F31:G31" si="10">F32</f>
        <v>0</v>
      </c>
      <c r="G31" s="51">
        <f t="shared" si="10"/>
        <v>1667</v>
      </c>
      <c r="H31" s="51">
        <f>H32</f>
        <v>6391</v>
      </c>
    </row>
    <row r="32" spans="1:8" ht="44.25" customHeight="1">
      <c r="A32" s="39"/>
      <c r="B32" s="3"/>
      <c r="C32" s="68" t="s">
        <v>50</v>
      </c>
      <c r="E32" s="48">
        <f t="shared" si="9"/>
        <v>8058</v>
      </c>
      <c r="F32" s="38">
        <f t="shared" ref="F32:G32" si="11">F33</f>
        <v>0</v>
      </c>
      <c r="G32" s="38">
        <f t="shared" si="11"/>
        <v>1667</v>
      </c>
      <c r="H32" s="38">
        <f>H33</f>
        <v>6391</v>
      </c>
    </row>
    <row r="33" spans="1:8" ht="18" customHeight="1">
      <c r="A33" s="39"/>
      <c r="B33" s="3"/>
      <c r="C33" s="63" t="s">
        <v>13</v>
      </c>
      <c r="D33" s="13"/>
      <c r="E33" s="48">
        <f t="shared" si="9"/>
        <v>8058</v>
      </c>
      <c r="F33" s="38">
        <f t="shared" ref="F33:G33" si="12">F34+F35</f>
        <v>0</v>
      </c>
      <c r="G33" s="38">
        <f t="shared" si="12"/>
        <v>1667</v>
      </c>
      <c r="H33" s="38">
        <f>H34+H35</f>
        <v>6391</v>
      </c>
    </row>
    <row r="34" spans="1:8" ht="18" customHeight="1">
      <c r="A34" s="39"/>
      <c r="B34" s="3"/>
      <c r="C34" s="64" t="s">
        <v>43</v>
      </c>
      <c r="D34" s="13" t="s">
        <v>44</v>
      </c>
      <c r="E34" s="48">
        <f t="shared" si="9"/>
        <v>813</v>
      </c>
      <c r="F34" s="40">
        <v>0</v>
      </c>
      <c r="G34" s="38">
        <v>167</v>
      </c>
      <c r="H34" s="38">
        <v>646</v>
      </c>
    </row>
    <row r="35" spans="1:8" ht="18" customHeight="1">
      <c r="A35" s="39"/>
      <c r="B35" s="3"/>
      <c r="C35" s="64" t="s">
        <v>45</v>
      </c>
      <c r="D35" s="13" t="s">
        <v>46</v>
      </c>
      <c r="E35" s="48">
        <f t="shared" si="9"/>
        <v>7245</v>
      </c>
      <c r="F35" s="40">
        <v>0</v>
      </c>
      <c r="G35" s="38">
        <v>1500</v>
      </c>
      <c r="H35" s="38">
        <v>5745</v>
      </c>
    </row>
    <row r="36" spans="1:8" ht="18" customHeight="1">
      <c r="A36" s="39"/>
      <c r="B36" s="3"/>
      <c r="C36" s="41" t="s">
        <v>52</v>
      </c>
      <c r="D36" s="42">
        <v>68.02</v>
      </c>
      <c r="E36" s="48">
        <f t="shared" si="9"/>
        <v>0</v>
      </c>
      <c r="F36" s="48">
        <f>F37</f>
        <v>0</v>
      </c>
      <c r="G36" s="48">
        <f t="shared" ref="G36:H36" si="13">G37</f>
        <v>0</v>
      </c>
      <c r="H36" s="48">
        <f t="shared" si="13"/>
        <v>0</v>
      </c>
    </row>
    <row r="37" spans="1:8" ht="47.25" customHeight="1">
      <c r="A37" s="39"/>
      <c r="B37" s="3"/>
      <c r="C37" s="57" t="s">
        <v>61</v>
      </c>
      <c r="D37" s="58" t="s">
        <v>59</v>
      </c>
      <c r="E37" s="48">
        <f t="shared" si="9"/>
        <v>0</v>
      </c>
      <c r="F37" s="70">
        <f>F38+F41</f>
        <v>0</v>
      </c>
      <c r="G37" s="70">
        <f t="shared" ref="G37:H37" si="14">G38</f>
        <v>0</v>
      </c>
      <c r="H37" s="70">
        <f t="shared" si="14"/>
        <v>0</v>
      </c>
    </row>
    <row r="38" spans="1:8" ht="18" customHeight="1">
      <c r="A38" s="39"/>
      <c r="B38" s="3"/>
      <c r="C38" s="63" t="s">
        <v>53</v>
      </c>
      <c r="D38" s="69"/>
      <c r="E38" s="48">
        <f t="shared" si="9"/>
        <v>0</v>
      </c>
      <c r="F38" s="40">
        <f>F39+F40</f>
        <v>0</v>
      </c>
      <c r="G38" s="40">
        <f t="shared" ref="G38:H38" si="15">G39+G40</f>
        <v>0</v>
      </c>
      <c r="H38" s="40">
        <f t="shared" si="15"/>
        <v>0</v>
      </c>
    </row>
    <row r="39" spans="1:8" ht="18" customHeight="1">
      <c r="A39" s="39"/>
      <c r="B39" s="3"/>
      <c r="C39" s="64" t="s">
        <v>57</v>
      </c>
      <c r="D39" s="13">
        <v>20</v>
      </c>
      <c r="E39" s="48">
        <f t="shared" si="9"/>
        <v>122.18</v>
      </c>
      <c r="F39" s="40">
        <v>122.18</v>
      </c>
      <c r="G39" s="38">
        <v>0</v>
      </c>
      <c r="H39" s="38">
        <v>0</v>
      </c>
    </row>
    <row r="40" spans="1:8" ht="18" customHeight="1">
      <c r="A40" s="39"/>
      <c r="B40" s="3"/>
      <c r="C40" s="65" t="s">
        <v>54</v>
      </c>
      <c r="D40" s="13" t="s">
        <v>55</v>
      </c>
      <c r="E40" s="48">
        <f t="shared" si="9"/>
        <v>-122.18</v>
      </c>
      <c r="F40" s="40">
        <v>-122.18</v>
      </c>
      <c r="G40" s="38">
        <v>0</v>
      </c>
      <c r="H40" s="38">
        <v>0</v>
      </c>
    </row>
    <row r="41" spans="1:8" ht="30" customHeight="1">
      <c r="A41" s="39"/>
      <c r="B41" s="3"/>
      <c r="C41" s="57" t="s">
        <v>60</v>
      </c>
      <c r="D41" s="58" t="s">
        <v>56</v>
      </c>
      <c r="E41" s="48">
        <f t="shared" si="9"/>
        <v>0</v>
      </c>
      <c r="F41" s="70">
        <f>F42</f>
        <v>0</v>
      </c>
      <c r="G41" s="70">
        <f t="shared" ref="G41:H41" si="16">G42</f>
        <v>0</v>
      </c>
      <c r="H41" s="70">
        <f t="shared" si="16"/>
        <v>0</v>
      </c>
    </row>
    <row r="42" spans="1:8" ht="18" customHeight="1">
      <c r="A42" s="39"/>
      <c r="B42" s="3"/>
      <c r="C42" s="63" t="s">
        <v>53</v>
      </c>
      <c r="D42" s="69"/>
      <c r="E42" s="48">
        <f t="shared" si="9"/>
        <v>0</v>
      </c>
      <c r="F42" s="40">
        <f>F43+F44</f>
        <v>0</v>
      </c>
      <c r="G42" s="40">
        <f t="shared" ref="G42:H42" si="17">G43+G44</f>
        <v>0</v>
      </c>
      <c r="H42" s="40">
        <f t="shared" si="17"/>
        <v>0</v>
      </c>
    </row>
    <row r="43" spans="1:8" ht="18" customHeight="1">
      <c r="A43" s="39"/>
      <c r="B43" s="3"/>
      <c r="C43" s="64" t="s">
        <v>57</v>
      </c>
      <c r="D43" s="13">
        <v>20</v>
      </c>
      <c r="E43" s="48">
        <f t="shared" si="9"/>
        <v>668</v>
      </c>
      <c r="F43" s="40">
        <v>668</v>
      </c>
      <c r="G43" s="38">
        <v>0</v>
      </c>
      <c r="H43" s="38">
        <v>0</v>
      </c>
    </row>
    <row r="44" spans="1:8" ht="18" customHeight="1">
      <c r="A44" s="39"/>
      <c r="B44" s="3"/>
      <c r="C44" s="65" t="s">
        <v>54</v>
      </c>
      <c r="D44" s="13" t="s">
        <v>55</v>
      </c>
      <c r="E44" s="48">
        <f t="shared" si="9"/>
        <v>-668</v>
      </c>
      <c r="F44" s="40">
        <v>-668</v>
      </c>
      <c r="G44" s="38">
        <v>0</v>
      </c>
      <c r="H44" s="38">
        <v>0</v>
      </c>
    </row>
    <row r="45" spans="1:8" ht="21" customHeight="1">
      <c r="C45" s="24" t="s">
        <v>22</v>
      </c>
      <c r="D45" s="25" t="s">
        <v>23</v>
      </c>
      <c r="E45" s="48">
        <f t="shared" ref="E45:E48" si="18">F45</f>
        <v>300</v>
      </c>
      <c r="F45" s="27">
        <f>F46</f>
        <v>300</v>
      </c>
      <c r="G45" s="27">
        <f t="shared" ref="G45:H47" si="19">G46</f>
        <v>0</v>
      </c>
      <c r="H45" s="27">
        <f t="shared" si="19"/>
        <v>0</v>
      </c>
    </row>
    <row r="46" spans="1:8" ht="17.25" customHeight="1">
      <c r="C46" s="46" t="s">
        <v>26</v>
      </c>
      <c r="D46" s="47" t="s">
        <v>27</v>
      </c>
      <c r="E46" s="52">
        <f t="shared" si="18"/>
        <v>300</v>
      </c>
      <c r="F46" s="35">
        <f>F47</f>
        <v>300</v>
      </c>
      <c r="G46" s="35">
        <f t="shared" si="19"/>
        <v>0</v>
      </c>
      <c r="H46" s="35">
        <f t="shared" si="19"/>
        <v>0</v>
      </c>
    </row>
    <row r="47" spans="1:8" ht="22.5" customHeight="1">
      <c r="C47" s="36" t="s">
        <v>13</v>
      </c>
      <c r="D47" s="37"/>
      <c r="E47" s="53">
        <f t="shared" si="18"/>
        <v>300</v>
      </c>
      <c r="F47" s="26">
        <f>F48</f>
        <v>300</v>
      </c>
      <c r="G47" s="26">
        <f t="shared" si="19"/>
        <v>0</v>
      </c>
      <c r="H47" s="26">
        <f t="shared" si="19"/>
        <v>0</v>
      </c>
    </row>
    <row r="48" spans="1:8" ht="25.5" customHeight="1">
      <c r="C48" s="45" t="s">
        <v>14</v>
      </c>
      <c r="D48" s="13" t="s">
        <v>25</v>
      </c>
      <c r="E48" s="53">
        <f t="shared" si="18"/>
        <v>300</v>
      </c>
      <c r="F48" s="26">
        <v>300</v>
      </c>
      <c r="G48" s="38">
        <v>0</v>
      </c>
      <c r="H48" s="38">
        <v>0</v>
      </c>
    </row>
    <row r="49" spans="3:8" ht="20.25" customHeight="1">
      <c r="C49" s="28" t="s">
        <v>8</v>
      </c>
      <c r="D49" s="28"/>
      <c r="E49" s="54">
        <f>E17-E22</f>
        <v>-1165</v>
      </c>
      <c r="F49" s="54">
        <f t="shared" ref="F49:H49" si="20">F17-F22</f>
        <v>-352</v>
      </c>
      <c r="G49" s="54">
        <f t="shared" si="20"/>
        <v>-167</v>
      </c>
      <c r="H49" s="54">
        <f t="shared" si="20"/>
        <v>-646</v>
      </c>
    </row>
    <row r="50" spans="3:8">
      <c r="G50" s="4"/>
      <c r="H50" s="4"/>
    </row>
    <row r="51" spans="3:8" ht="22.5" customHeight="1">
      <c r="C51" s="55" t="s">
        <v>11</v>
      </c>
      <c r="D51" s="56">
        <f>D52</f>
        <v>1165</v>
      </c>
    </row>
    <row r="52" spans="3:8" ht="20.25" customHeight="1">
      <c r="C52" s="55" t="s">
        <v>12</v>
      </c>
      <c r="D52" s="56">
        <f>D53+D57+D65+D62</f>
        <v>1165</v>
      </c>
    </row>
    <row r="53" spans="3:8" ht="21" customHeight="1">
      <c r="C53" s="41" t="s">
        <v>15</v>
      </c>
      <c r="D53" s="50">
        <f>D54+D55+D56</f>
        <v>38</v>
      </c>
    </row>
    <row r="54" spans="3:8" ht="19.5" customHeight="1">
      <c r="C54" s="61" t="s">
        <v>28</v>
      </c>
      <c r="D54" s="49">
        <v>4</v>
      </c>
    </row>
    <row r="55" spans="3:8" ht="18.75" customHeight="1">
      <c r="C55" s="61" t="s">
        <v>31</v>
      </c>
      <c r="D55" s="49">
        <v>4</v>
      </c>
    </row>
    <row r="56" spans="3:8" ht="79.5" customHeight="1">
      <c r="C56" s="60" t="s">
        <v>34</v>
      </c>
      <c r="D56" s="49">
        <v>30</v>
      </c>
    </row>
    <row r="57" spans="3:8" ht="23.25" customHeight="1">
      <c r="C57" s="41" t="s">
        <v>19</v>
      </c>
      <c r="D57" s="50">
        <f>D58</f>
        <v>14</v>
      </c>
    </row>
    <row r="58" spans="3:8" ht="27.75" customHeight="1">
      <c r="C58" s="57" t="s">
        <v>20</v>
      </c>
      <c r="D58" s="49">
        <f>D59+D60+D61</f>
        <v>14</v>
      </c>
    </row>
    <row r="59" spans="3:8" ht="20.25" customHeight="1">
      <c r="C59" s="59" t="s">
        <v>29</v>
      </c>
      <c r="D59" s="49">
        <v>7</v>
      </c>
    </row>
    <row r="60" spans="3:8" ht="18.75" customHeight="1">
      <c r="C60" s="59" t="s">
        <v>30</v>
      </c>
      <c r="D60" s="49">
        <v>4</v>
      </c>
    </row>
    <row r="61" spans="3:8" ht="18.75" customHeight="1">
      <c r="C61" s="59" t="s">
        <v>32</v>
      </c>
      <c r="D61" s="49">
        <v>3</v>
      </c>
    </row>
    <row r="62" spans="3:8" ht="18.75" customHeight="1">
      <c r="C62" s="41" t="s">
        <v>40</v>
      </c>
      <c r="D62" s="50">
        <f>D63</f>
        <v>813</v>
      </c>
    </row>
    <row r="63" spans="3:8" ht="45.75" customHeight="1">
      <c r="C63" s="68" t="s">
        <v>50</v>
      </c>
      <c r="D63" s="49">
        <f>D64</f>
        <v>813</v>
      </c>
    </row>
    <row r="64" spans="3:8" ht="18.75" customHeight="1">
      <c r="C64" s="59" t="s">
        <v>51</v>
      </c>
      <c r="D64" s="49">
        <v>813</v>
      </c>
    </row>
    <row r="65" spans="3:4" ht="24" customHeight="1">
      <c r="C65" s="24" t="s">
        <v>22</v>
      </c>
      <c r="D65" s="51">
        <f>D66</f>
        <v>300</v>
      </c>
    </row>
    <row r="66" spans="3:4">
      <c r="C66" s="46" t="s">
        <v>26</v>
      </c>
      <c r="D66" s="38">
        <f>D67</f>
        <v>300</v>
      </c>
    </row>
    <row r="67" spans="3:4" ht="88.5" customHeight="1">
      <c r="C67" s="60" t="s">
        <v>33</v>
      </c>
      <c r="D67" s="38">
        <v>300</v>
      </c>
    </row>
  </sheetData>
  <mergeCells count="4">
    <mergeCell ref="C2:D2"/>
    <mergeCell ref="C13:E13"/>
    <mergeCell ref="C5:F5"/>
    <mergeCell ref="C7:F7"/>
  </mergeCells>
  <pageMargins left="0.47244094488188981" right="0.51181102362204722" top="0.43307086614173229" bottom="0.51181102362204722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1</vt:lpstr>
      <vt:lpstr>'Anexa 1'!Print_Titles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loredanat</cp:lastModifiedBy>
  <cp:lastPrinted>2024-04-08T07:04:18Z</cp:lastPrinted>
  <dcterms:created xsi:type="dcterms:W3CDTF">2020-09-07T10:07:37Z</dcterms:created>
  <dcterms:modified xsi:type="dcterms:W3CDTF">2024-04-10T05:30:37Z</dcterms:modified>
</cp:coreProperties>
</file>